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aborijssen.sharepoint.com/sites/A-Users/Dion/nieuwsbrief/2022/"/>
    </mc:Choice>
  </mc:AlternateContent>
  <xr:revisionPtr revIDLastSave="0" documentId="8_{252BE8AD-20A8-447B-974E-A67483AE6F1E}" xr6:coauthVersionLast="47" xr6:coauthVersionMax="47" xr10:uidLastSave="{00000000-0000-0000-0000-000000000000}"/>
  <bookViews>
    <workbookView xWindow="31005" yWindow="2205" windowWidth="21600" windowHeight="11385" xr2:uid="{7904AC14-58A6-440A-BDED-E5F6477E4783}"/>
  </bookViews>
  <sheets>
    <sheet name="Werknemersgegevens" sheetId="1" r:id="rId1"/>
    <sheet name="Blad2" sheetId="2" state="hidden" r:id="rId2"/>
    <sheet name="Opgaaf gegevens loonheffing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M1" i="2"/>
  <c r="D12" i="1" s="1"/>
  <c r="M3" i="2"/>
  <c r="D11" i="1"/>
  <c r="C10" i="3"/>
  <c r="C8" i="3"/>
  <c r="C6" i="3"/>
  <c r="D5" i="3"/>
  <c r="C5" i="3"/>
  <c r="C4" i="3"/>
  <c r="C3" i="3"/>
  <c r="D2" i="3"/>
  <c r="C2" i="3"/>
</calcChain>
</file>

<file path=xl/sharedStrings.xml><?xml version="1.0" encoding="utf-8"?>
<sst xmlns="http://schemas.openxmlformats.org/spreadsheetml/2006/main" count="91" uniqueCount="87">
  <si>
    <t>Formulier werknemersgegevens</t>
  </si>
  <si>
    <t>Werknemersnummer</t>
  </si>
  <si>
    <t>Ja</t>
  </si>
  <si>
    <t>Nee</t>
  </si>
  <si>
    <t xml:space="preserve">Loonheffingskorting </t>
  </si>
  <si>
    <t>Voorletter(s)</t>
  </si>
  <si>
    <t>Voornaam</t>
  </si>
  <si>
    <t>Achternaam</t>
  </si>
  <si>
    <t>Geslacht</t>
  </si>
  <si>
    <t>Man</t>
  </si>
  <si>
    <t>Vrouw</t>
  </si>
  <si>
    <t>Burgerlijke staat</t>
  </si>
  <si>
    <t>Gehuwd</t>
  </si>
  <si>
    <t>Ongehuwd</t>
  </si>
  <si>
    <t>Samenwonend</t>
  </si>
  <si>
    <t>Geboortedatum</t>
  </si>
  <si>
    <t>BSN nummer</t>
  </si>
  <si>
    <t xml:space="preserve">Adres </t>
  </si>
  <si>
    <t>Postcode</t>
  </si>
  <si>
    <t>Woonplaats</t>
  </si>
  <si>
    <t>Nationaliteit</t>
  </si>
  <si>
    <t>E-mailadres</t>
  </si>
  <si>
    <t>Datum in dienst</t>
  </si>
  <si>
    <t>IBAN nummer</t>
  </si>
  <si>
    <t xml:space="preserve">Salaris </t>
  </si>
  <si>
    <t>Contracturen</t>
  </si>
  <si>
    <t>Indien parttime, welke dagen</t>
  </si>
  <si>
    <t>Arbeidsovereenkomst</t>
  </si>
  <si>
    <t>Bepaalde tijd</t>
  </si>
  <si>
    <t>Onbepaalde tijd</t>
  </si>
  <si>
    <t>Gescheiden</t>
  </si>
  <si>
    <t>Samenlevingscontract</t>
  </si>
  <si>
    <t>Geregistr. Partnerschap</t>
  </si>
  <si>
    <t>Niet vastgelegd</t>
  </si>
  <si>
    <t>Functie</t>
  </si>
  <si>
    <t>Graag meesturen, wanneer deze opgesteld moet worden neem dan contact op met uw contactpersoon</t>
  </si>
  <si>
    <t>Auto van de zaak</t>
  </si>
  <si>
    <t>Kenteken auto van de zaak</t>
  </si>
  <si>
    <t>Bijtelling</t>
  </si>
  <si>
    <t>Indien van toepassing, reden geen bijtelling</t>
  </si>
  <si>
    <t>Afspraak via werkgever</t>
  </si>
  <si>
    <t>Ander bewijs auto</t>
  </si>
  <si>
    <t>Wisselend gebr.bestelauto</t>
  </si>
  <si>
    <t>Verklaring belastingdnst</t>
  </si>
  <si>
    <t>Verklaring bestelauto BD</t>
  </si>
  <si>
    <t>Reiskostenvergoeding</t>
  </si>
  <si>
    <t>Waarde onbelaste reiskostenvergoeding</t>
  </si>
  <si>
    <t>Waarde belaste reiskostenvergoeding</t>
  </si>
  <si>
    <t>Per gewerkte dag</t>
  </si>
  <si>
    <t>Per periode</t>
  </si>
  <si>
    <t>N.v.t.</t>
  </si>
  <si>
    <t>Land</t>
  </si>
  <si>
    <t>Achternaam en voorletter(s)</t>
  </si>
  <si>
    <t>Burgerservicenummer (BSN)</t>
  </si>
  <si>
    <t>Straat en huisnummer</t>
  </si>
  <si>
    <t>Postcode en woonplaats</t>
  </si>
  <si>
    <t xml:space="preserve">Geboortedatum </t>
  </si>
  <si>
    <t>Loonheffinkorting toepassen</t>
  </si>
  <si>
    <t>Vanaf datum</t>
  </si>
  <si>
    <t>Datum</t>
  </si>
  <si>
    <t>Handtekening werknemer</t>
  </si>
  <si>
    <t>Bewaar het getekende formulier vanaf datum in dienst in het personeelsdossier</t>
  </si>
  <si>
    <t>Bouwplaats of UTA</t>
  </si>
  <si>
    <t>Gereedschapsgeld</t>
  </si>
  <si>
    <t>Indien CAO Bouw</t>
  </si>
  <si>
    <t>Bouwplaats</t>
  </si>
  <si>
    <t>UTA</t>
  </si>
  <si>
    <t>€ 0,56 per dag</t>
  </si>
  <si>
    <t>Kledinggeld</t>
  </si>
  <si>
    <t>€ 0,91 per dag</t>
  </si>
  <si>
    <t>€ 0,56 per dag(Metselaar of Tegelzetter)</t>
  </si>
  <si>
    <t>€ 0,78 per dag(Timmerman of stratenmaker)</t>
  </si>
  <si>
    <t>Laarzengeld</t>
  </si>
  <si>
    <t>€ 0,45 per dag(Uitsluitend knielaarzen)</t>
  </si>
  <si>
    <t>Vergoeding ziektekostenverzekering</t>
  </si>
  <si>
    <t>Wanneer de ziektekostenverzekering van de werknemer fysiotherapie, ergotherapie
en psychologische zorg dekt heeft hij recht op de vergoeding van 18,30 per maand / 16,89 per vier weken</t>
  </si>
  <si>
    <t>Arbeidsgehandicaptenstatus</t>
  </si>
  <si>
    <t>WAO</t>
  </si>
  <si>
    <t>WAJONG</t>
  </si>
  <si>
    <t>WIA</t>
  </si>
  <si>
    <t>REA</t>
  </si>
  <si>
    <t xml:space="preserve">Loonkostenvoordeel i.v.m. 56 jaar of ouder </t>
  </si>
  <si>
    <t>Voor vooringevuld formulier zie tablad opgaaf gegevens loonheffingen</t>
  </si>
  <si>
    <t>IBAN waarschijnlijk onjuist</t>
  </si>
  <si>
    <t>Overige opmerkingen/bijzonderheden</t>
  </si>
  <si>
    <t>Bedrag bijdrage personeelsvereniging</t>
  </si>
  <si>
    <t>Afstorting tijdspaarfonds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</si>
</sst>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rgb="FF1B1B1B"/>
      <name val="Courier New"/>
      <family val="3"/>
    </font>
    <font>
      <sz val="12"/>
      <color rgb="FF1B1B1B"/>
      <name val="Calibri"/>
      <family val="2"/>
      <scheme val="minor"/>
    </font>
    <font>
      <sz val="11"/>
      <color rgb="FF1B1B1B"/>
      <name val="Calibri "/>
    </font>
    <font>
      <sz val="12"/>
      <color rgb="FFFF0000"/>
      <name val="Courier New"/>
      <family val="3"/>
    </font>
    <font>
      <sz val="11"/>
      <color rgb="FF1B1B1B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0" fillId="0" borderId="9" xfId="0" applyBorder="1"/>
    <xf numFmtId="0" fontId="0" fillId="2" borderId="8" xfId="0" applyFill="1" applyBorder="1" applyAlignment="1">
      <alignment horizontal="left"/>
    </xf>
    <xf numFmtId="14" fontId="0" fillId="2" borderId="8" xfId="0" applyNumberFormat="1" applyFill="1" applyBorder="1" applyAlignment="1">
      <alignment horizontal="left"/>
    </xf>
    <xf numFmtId="0" fontId="0" fillId="2" borderId="8" xfId="0" applyFill="1" applyBorder="1"/>
    <xf numFmtId="0" fontId="0" fillId="0" borderId="8" xfId="0" applyBorder="1"/>
    <xf numFmtId="0" fontId="0" fillId="0" borderId="0" xfId="0" applyFill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0" xfId="0" applyBorder="1"/>
    <xf numFmtId="0" fontId="0" fillId="0" borderId="15" xfId="0" applyBorder="1"/>
    <xf numFmtId="14" fontId="0" fillId="0" borderId="0" xfId="0" applyNumberFormat="1" applyBorder="1"/>
    <xf numFmtId="0" fontId="0" fillId="0" borderId="13" xfId="0" applyBorder="1"/>
    <xf numFmtId="0" fontId="0" fillId="0" borderId="7" xfId="0" applyBorder="1"/>
    <xf numFmtId="0" fontId="0" fillId="0" borderId="16" xfId="0" applyBorder="1"/>
    <xf numFmtId="0" fontId="0" fillId="0" borderId="11" xfId="0" applyFill="1" applyBorder="1"/>
    <xf numFmtId="0" fontId="0" fillId="2" borderId="10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6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Standa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2293-8C2A-4C45-9CC0-E522E8A3032A}">
  <sheetPr codeName="Blad1"/>
  <dimension ref="B2:E47"/>
  <sheetViews>
    <sheetView tabSelected="1" topLeftCell="A4" workbookViewId="0">
      <selection activeCell="B29" sqref="B29"/>
    </sheetView>
  </sheetViews>
  <sheetFormatPr defaultRowHeight="15"/>
  <cols>
    <col min="1" max="1" width="4.42578125" customWidth="1"/>
    <col min="2" max="2" width="41.5703125" customWidth="1"/>
    <col min="3" max="3" width="30" customWidth="1"/>
    <col min="4" max="4" width="92.42578125" customWidth="1"/>
    <col min="5" max="5" width="9.85546875" customWidth="1"/>
  </cols>
  <sheetData>
    <row r="2" spans="2:5" ht="30" customHeight="1">
      <c r="B2" s="32" t="s">
        <v>0</v>
      </c>
      <c r="C2" s="32"/>
    </row>
    <row r="3" spans="2:5">
      <c r="B3" s="8" t="s">
        <v>1</v>
      </c>
      <c r="C3" s="9"/>
    </row>
    <row r="4" spans="2:5">
      <c r="B4" s="8" t="s">
        <v>22</v>
      </c>
      <c r="C4" s="10"/>
    </row>
    <row r="5" spans="2:5">
      <c r="B5" s="8" t="s">
        <v>5</v>
      </c>
      <c r="C5" s="9"/>
    </row>
    <row r="6" spans="2:5">
      <c r="B6" s="8" t="s">
        <v>6</v>
      </c>
      <c r="C6" s="9"/>
    </row>
    <row r="7" spans="2:5">
      <c r="B7" s="8" t="s">
        <v>7</v>
      </c>
      <c r="C7" s="9"/>
    </row>
    <row r="8" spans="2:5">
      <c r="B8" s="8" t="s">
        <v>8</v>
      </c>
      <c r="C8" s="9"/>
    </row>
    <row r="9" spans="2:5">
      <c r="B9" s="8" t="s">
        <v>11</v>
      </c>
      <c r="C9" s="9"/>
    </row>
    <row r="10" spans="2:5">
      <c r="B10" s="8" t="s">
        <v>15</v>
      </c>
      <c r="C10" s="10"/>
    </row>
    <row r="11" spans="2:5" ht="15.75">
      <c r="B11" s="8" t="s">
        <v>16</v>
      </c>
      <c r="C11" s="9"/>
      <c r="D11" s="3" t="str">
        <f>IF(AND(LEN(C11)=9,ISNUMBER(C11*1),IFERROR(MOD((MID(C11,1,1)*9)+(MID(C11,2,1)*8)+(MID(C11,3,1)*7)+(MID(C11,4,1)*6)+(MID(C11,5,1)*5)+(MID(C11,6,1)*4)+(MID(C11,7,1)*3)+(MID(C11,8,1)*2)+RIGHT(C11)*-1,11),999)=0),"","BSN niet correct")</f>
        <v>BSN niet correct</v>
      </c>
      <c r="E11" s="5"/>
    </row>
    <row r="12" spans="2:5" ht="15.75">
      <c r="B12" s="8" t="s">
        <v>23</v>
      </c>
      <c r="C12" s="9"/>
      <c r="D12" s="4" t="str">
        <f>IF(Blad2!M1=TRUE," ","IBAN waarschijnlijk niet correct")</f>
        <v>IBAN waarschijnlijk niet correct</v>
      </c>
      <c r="E12" s="2"/>
    </row>
    <row r="13" spans="2:5">
      <c r="B13" s="8" t="s">
        <v>17</v>
      </c>
      <c r="C13" s="9"/>
    </row>
    <row r="14" spans="2:5">
      <c r="B14" s="8" t="s">
        <v>18</v>
      </c>
      <c r="C14" s="9"/>
    </row>
    <row r="15" spans="2:5">
      <c r="B15" s="8" t="s">
        <v>19</v>
      </c>
      <c r="C15" s="9"/>
    </row>
    <row r="16" spans="2:5">
      <c r="B16" s="8" t="s">
        <v>51</v>
      </c>
      <c r="C16" s="9"/>
    </row>
    <row r="17" spans="2:4">
      <c r="B17" s="8" t="s">
        <v>21</v>
      </c>
      <c r="C17" s="9"/>
    </row>
    <row r="18" spans="2:4">
      <c r="B18" s="8" t="s">
        <v>20</v>
      </c>
      <c r="C18" s="9"/>
    </row>
    <row r="19" spans="2:4">
      <c r="B19" s="8" t="s">
        <v>24</v>
      </c>
      <c r="C19" s="9"/>
    </row>
    <row r="20" spans="2:4">
      <c r="B20" s="8" t="s">
        <v>34</v>
      </c>
      <c r="C20" s="9"/>
    </row>
    <row r="21" spans="2:4">
      <c r="B21" s="8" t="s">
        <v>27</v>
      </c>
      <c r="C21" s="9"/>
      <c r="D21" t="s">
        <v>35</v>
      </c>
    </row>
    <row r="22" spans="2:4">
      <c r="B22" s="8" t="s">
        <v>25</v>
      </c>
      <c r="C22" s="9"/>
    </row>
    <row r="23" spans="2:4">
      <c r="B23" s="8" t="s">
        <v>26</v>
      </c>
      <c r="C23" s="9"/>
    </row>
    <row r="24" spans="2:4">
      <c r="B24" s="8" t="s">
        <v>4</v>
      </c>
      <c r="C24" s="9"/>
      <c r="D24" t="s">
        <v>82</v>
      </c>
    </row>
    <row r="25" spans="2:4">
      <c r="B25" s="8" t="s">
        <v>36</v>
      </c>
      <c r="C25" s="9"/>
    </row>
    <row r="26" spans="2:4">
      <c r="B26" s="8" t="s">
        <v>37</v>
      </c>
      <c r="C26" s="9"/>
    </row>
    <row r="27" spans="2:4">
      <c r="B27" s="8" t="s">
        <v>38</v>
      </c>
      <c r="C27" s="9"/>
    </row>
    <row r="28" spans="2:4">
      <c r="B28" s="8" t="s">
        <v>39</v>
      </c>
      <c r="C28" s="9"/>
    </row>
    <row r="29" spans="2:4">
      <c r="B29" s="8" t="s">
        <v>45</v>
      </c>
      <c r="C29" s="9"/>
    </row>
    <row r="30" spans="2:4">
      <c r="B30" s="8" t="s">
        <v>46</v>
      </c>
      <c r="C30" s="9"/>
    </row>
    <row r="31" spans="2:4">
      <c r="B31" s="8" t="s">
        <v>47</v>
      </c>
      <c r="C31" s="11"/>
    </row>
    <row r="32" spans="2:4">
      <c r="B32" s="8" t="s">
        <v>76</v>
      </c>
      <c r="C32" s="9"/>
    </row>
    <row r="33" spans="2:4">
      <c r="B33" s="8" t="s">
        <v>81</v>
      </c>
      <c r="C33" s="9"/>
    </row>
    <row r="34" spans="2:4">
      <c r="B34" s="8" t="s">
        <v>85</v>
      </c>
      <c r="C34" s="11"/>
    </row>
    <row r="35" spans="2:4">
      <c r="B35" s="24"/>
      <c r="C35" s="6"/>
    </row>
    <row r="36" spans="2:4">
      <c r="B36" t="s">
        <v>64</v>
      </c>
      <c r="C36" s="6"/>
    </row>
    <row r="37" spans="2:4">
      <c r="B37" s="12" t="s">
        <v>62</v>
      </c>
      <c r="C37" s="9"/>
    </row>
    <row r="38" spans="2:4">
      <c r="B38" s="12" t="s">
        <v>86</v>
      </c>
      <c r="C38" s="9"/>
    </row>
    <row r="39" spans="2:4">
      <c r="B39" s="12" t="s">
        <v>63</v>
      </c>
      <c r="C39" s="9"/>
    </row>
    <row r="40" spans="2:4">
      <c r="B40" s="12" t="s">
        <v>68</v>
      </c>
      <c r="C40" s="9"/>
    </row>
    <row r="41" spans="2:4" ht="15" customHeight="1">
      <c r="B41" s="12" t="s">
        <v>72</v>
      </c>
      <c r="C41" s="9"/>
    </row>
    <row r="42" spans="2:4" ht="15" customHeight="1">
      <c r="B42" s="12" t="s">
        <v>74</v>
      </c>
      <c r="C42" s="9"/>
      <c r="D42" s="31" t="s">
        <v>75</v>
      </c>
    </row>
    <row r="43" spans="2:4" ht="28.5" customHeight="1">
      <c r="C43" s="13"/>
      <c r="D43" s="31"/>
    </row>
    <row r="44" spans="2:4">
      <c r="B44" s="12" t="s">
        <v>84</v>
      </c>
      <c r="C44" s="25"/>
      <c r="D44" s="26"/>
    </row>
    <row r="45" spans="2:4">
      <c r="C45" s="27"/>
      <c r="D45" s="28"/>
    </row>
    <row r="46" spans="2:4">
      <c r="C46" s="27"/>
      <c r="D46" s="28"/>
    </row>
    <row r="47" spans="2:4">
      <c r="C47" s="29"/>
      <c r="D47" s="30"/>
    </row>
  </sheetData>
  <sheetProtection algorithmName="SHA-512" hashValue="HDpQ4Bd78awNeSTDzRSXJYRKxZ/ugJOflzuwnuC5cYeYIbki0GKRab58RMjzI1xC1mYi5vCXOv6tryR1ZqE2Tw==" saltValue="nx2SV7r44c8UGF0cCC4zKg==" spinCount="100000" sheet="1"/>
  <protectedRanges>
    <protectedRange sqref="C44:D47 C3:C34 C37:C42" name="Bereik1"/>
  </protectedRanges>
  <mergeCells count="3">
    <mergeCell ref="C44:D47"/>
    <mergeCell ref="D42:D43"/>
    <mergeCell ref="B2:C2"/>
  </mergeCells>
  <conditionalFormatting sqref="C11">
    <cfRule type="containsText" dxfId="2" priority="3" operator="containsText" text="BSN niet correct">
      <formula>NOT(ISERROR(SEARCH("BSN niet correct",C11)))</formula>
    </cfRule>
  </conditionalFormatting>
  <conditionalFormatting sqref="C11:D11">
    <cfRule type="containsText" dxfId="1" priority="2" operator="containsText" text="BSN niet correct">
      <formula>NOT(ISERROR(SEARCH("BSN niet correct",C11)))</formula>
    </cfRule>
  </conditionalFormatting>
  <conditionalFormatting sqref="D11:D12">
    <cfRule type="containsText" dxfId="0" priority="1" operator="containsText" text="Correct">
      <formula>NOT(ISERROR(SEARCH("Correct",D11)))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Foutmelding" error="Kies of de loonheffingskorting voor uw werknemer wel of niet moet worden toegepast" xr:uid="{66CDCB83-D6CA-40E8-9EF9-70BA3FDCEB7A}">
          <x14:formula1>
            <xm:f>Blad2!$A$1:$A$2</xm:f>
          </x14:formula1>
          <xm:sqref>C27 C24</xm:sqref>
        </x14:dataValidation>
        <x14:dataValidation type="list" allowBlank="1" showInputMessage="1" showErrorMessage="1" errorTitle="Foutmelding" error="Kies man of vrouw" xr:uid="{3B37074F-ABAB-41AF-8673-3C8FD085513E}">
          <x14:formula1>
            <xm:f>Blad2!$B$1:$B$2</xm:f>
          </x14:formula1>
          <xm:sqref>C8</xm:sqref>
        </x14:dataValidation>
        <x14:dataValidation type="list" allowBlank="1" showInputMessage="1" showErrorMessage="1" errorTitle="Foutmelding" error="Kies burgerlijke staat werknemer" xr:uid="{720FA8C1-B76E-4B91-8C8C-9C4FBD0CD02C}">
          <x14:formula1>
            <xm:f>Blad2!$C$1:$C$7</xm:f>
          </x14:formula1>
          <xm:sqref>C9</xm:sqref>
        </x14:dataValidation>
        <x14:dataValidation type="list" allowBlank="1" showInputMessage="1" showErrorMessage="1" xr:uid="{DD2098DA-7BBB-48E8-823D-69988670B876}">
          <x14:formula1>
            <xm:f>Blad2!$D$1:$D$2</xm:f>
          </x14:formula1>
          <xm:sqref>C21</xm:sqref>
        </x14:dataValidation>
        <x14:dataValidation type="list" allowBlank="1" showInputMessage="1" showErrorMessage="1" errorTitle="Foutmelding" error="Kies een reden waarom de bijtelling niet moet worden toegepast" xr:uid="{59EE7CCA-39E0-47AF-9794-2864DE08A0DA}">
          <x14:formula1>
            <xm:f>Blad2!$E$1:$E$5</xm:f>
          </x14:formula1>
          <xm:sqref>C28</xm:sqref>
        </x14:dataValidation>
        <x14:dataValidation type="list" allowBlank="1" showInputMessage="1" showErrorMessage="1" errorTitle="Foutmelding" error="Kies of uw werknemer een reiskostenvergoeding per gewerkte dag of per periode moet krijgen" xr:uid="{2AEF51B7-8939-4C84-8F7B-375E6F70F406}">
          <x14:formula1>
            <xm:f>Blad2!$F$1:$F$3</xm:f>
          </x14:formula1>
          <xm:sqref>C29</xm:sqref>
        </x14:dataValidation>
        <x14:dataValidation type="list" allowBlank="1" showInputMessage="1" showErrorMessage="1" errorTitle="Foutmelding" error="Betreft het een bouwplaats of UTA werknemer?" xr:uid="{F20E06AC-8884-4D85-A6C6-220F10CE0591}">
          <x14:formula1>
            <xm:f>Blad2!$G$1:$G$2</xm:f>
          </x14:formula1>
          <xm:sqref>C37</xm:sqref>
        </x14:dataValidation>
        <x14:dataValidation type="list" allowBlank="1" showInputMessage="1" showErrorMessage="1" xr:uid="{C6B22388-5E9F-4951-98C6-16E6AD783C15}">
          <x14:formula1>
            <xm:f>Blad2!$I$1:$I$3</xm:f>
          </x14:formula1>
          <xm:sqref>C39</xm:sqref>
        </x14:dataValidation>
        <x14:dataValidation type="list" allowBlank="1" showInputMessage="1" showErrorMessage="1" xr:uid="{B86781E9-61B2-497A-92CE-51C91643AB31}">
          <x14:formula1>
            <xm:f>Blad2!$J$1:$J$2</xm:f>
          </x14:formula1>
          <xm:sqref>C40</xm:sqref>
        </x14:dataValidation>
        <x14:dataValidation type="list" allowBlank="1" showInputMessage="1" showErrorMessage="1" xr:uid="{4CD06919-25CB-4A1D-9AB5-4C809B625EC6}">
          <x14:formula1>
            <xm:f>Blad2!$K$1:$K$3</xm:f>
          </x14:formula1>
          <xm:sqref>C41</xm:sqref>
        </x14:dataValidation>
        <x14:dataValidation type="list" allowBlank="1" showInputMessage="1" showErrorMessage="1" errorTitle="Foutmelding" error="Kies ja of nee" xr:uid="{FDAD0A02-7441-47FB-88E6-7BA7D89AB13F}">
          <x14:formula1>
            <xm:f>Blad2!$A$1:$A$2</xm:f>
          </x14:formula1>
          <xm:sqref>C25 C42 C32:C33</xm:sqref>
        </x14:dataValidation>
        <x14:dataValidation type="list" allowBlank="1" showInputMessage="1" showErrorMessage="1" errorTitle="Foutmelding" error="Moet er 55% of 100% TSF worden afgestort?" xr:uid="{D17BCE65-53B6-43DF-9E43-1D98022BA742}">
          <x14:formula1>
            <xm:f>Blad2!$H$1:$H$2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66BE-0EAF-4608-96E4-69932FAD7A51}">
  <dimension ref="A1:M7"/>
  <sheetViews>
    <sheetView workbookViewId="0">
      <selection activeCell="H1" sqref="H1"/>
    </sheetView>
  </sheetViews>
  <sheetFormatPr defaultRowHeight="15"/>
  <cols>
    <col min="3" max="3" width="22.140625" bestFit="1" customWidth="1"/>
    <col min="4" max="4" width="15.42578125" bestFit="1" customWidth="1"/>
    <col min="9" max="9" width="13.140625" bestFit="1" customWidth="1"/>
    <col min="13" max="13" width="25" bestFit="1" customWidth="1"/>
  </cols>
  <sheetData>
    <row r="1" spans="1:13">
      <c r="A1" t="s">
        <v>2</v>
      </c>
      <c r="B1" t="s">
        <v>9</v>
      </c>
      <c r="C1" t="s">
        <v>13</v>
      </c>
      <c r="D1" t="s">
        <v>28</v>
      </c>
      <c r="E1" t="s">
        <v>40</v>
      </c>
      <c r="F1" t="s">
        <v>48</v>
      </c>
      <c r="G1" t="s">
        <v>65</v>
      </c>
      <c r="H1" s="1">
        <v>1</v>
      </c>
      <c r="I1" t="s">
        <v>71</v>
      </c>
      <c r="J1" t="s">
        <v>69</v>
      </c>
      <c r="K1" t="s">
        <v>67</v>
      </c>
      <c r="L1" t="s">
        <v>50</v>
      </c>
      <c r="M1" s="7" t="b">
        <f>AND(LEN(Werknemersgegevens!C12)=18,IFERROR(SEARCH(" ",Werknemersgegevens!C12),0)=0,NOT(ISNUMBER(MID(Werknemersgegevens!C12,1,2)*1)), ISNUMBER(MID(Werknemersgegevens!C12,3,2)*1), NOT(ISNUMBER(MID(Werknemersgegevens!C12,5,4)*1)), IFERROR(MOD(MID(Werknemersgegevens!C12,9,1)*10+(MID(Werknemersgegevens!C12,10,1)*9)+(MID(Werknemersgegevens!C12,11,1)*8)+(MID(Werknemersgegevens!C12,12,1)*7)+(MID(Werknemersgegevens!C12,13,1)*6)+(MID(Werknemersgegevens!C12,14,1)*5)+(MID(Werknemersgegevens!C12,15,1)*4)+(MID(Werknemersgegevens!C12,16,1)*3)+(MID(Werknemersgegevens!C12,17,1)*2)+RIGHT(Werknemersgegevens!C12),11),999)=0)</f>
        <v>0</v>
      </c>
    </row>
    <row r="2" spans="1:13">
      <c r="A2" t="s">
        <v>3</v>
      </c>
      <c r="B2" t="s">
        <v>10</v>
      </c>
      <c r="C2" t="s">
        <v>12</v>
      </c>
      <c r="D2" t="s">
        <v>29</v>
      </c>
      <c r="E2" t="s">
        <v>43</v>
      </c>
      <c r="F2" t="s">
        <v>49</v>
      </c>
      <c r="G2" t="s">
        <v>66</v>
      </c>
      <c r="H2" s="1">
        <v>0.55000000000000004</v>
      </c>
      <c r="I2" t="s">
        <v>70</v>
      </c>
      <c r="J2" t="s">
        <v>50</v>
      </c>
      <c r="K2" t="s">
        <v>73</v>
      </c>
      <c r="L2" t="s">
        <v>79</v>
      </c>
      <c r="M2" t="s">
        <v>83</v>
      </c>
    </row>
    <row r="3" spans="1:13">
      <c r="C3" t="s">
        <v>30</v>
      </c>
      <c r="E3" t="s">
        <v>41</v>
      </c>
      <c r="F3" t="s">
        <v>50</v>
      </c>
      <c r="I3" t="s">
        <v>50</v>
      </c>
      <c r="K3" t="s">
        <v>50</v>
      </c>
      <c r="L3" t="s">
        <v>78</v>
      </c>
      <c r="M3">
        <f>+Werknemersgegevens!C12</f>
        <v>0</v>
      </c>
    </row>
    <row r="4" spans="1:13">
      <c r="C4" t="s">
        <v>14</v>
      </c>
      <c r="E4" t="s">
        <v>42</v>
      </c>
      <c r="L4" t="s">
        <v>77</v>
      </c>
    </row>
    <row r="5" spans="1:13">
      <c r="C5" t="s">
        <v>31</v>
      </c>
      <c r="E5" t="s">
        <v>44</v>
      </c>
      <c r="L5" t="s">
        <v>80</v>
      </c>
    </row>
    <row r="6" spans="1:13">
      <c r="C6" t="s">
        <v>32</v>
      </c>
    </row>
    <row r="7" spans="1:13">
      <c r="C7" t="s">
        <v>33</v>
      </c>
    </row>
  </sheetData>
  <sheetProtection algorithmName="SHA-512" hashValue="fQVK+ChPccqf53HdYjDKjwbkSs0B6ytMI24aHqi6aYuZnmHkq/WiqHI33WCAPjSWrIp0udDb+oqT5fDWoyD3eg==" saltValue="nVIqCl85JAUIcmES0FcBY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73B8-EC96-4188-80E5-32B952FA9878}">
  <sheetPr>
    <pageSetUpPr fitToPage="1"/>
  </sheetPr>
  <dimension ref="B2:E17"/>
  <sheetViews>
    <sheetView workbookViewId="0">
      <selection activeCell="D9" sqref="D9"/>
    </sheetView>
  </sheetViews>
  <sheetFormatPr defaultRowHeight="15"/>
  <cols>
    <col min="1" max="1" width="5.28515625" customWidth="1"/>
    <col min="2" max="2" width="33.5703125" customWidth="1"/>
    <col min="3" max="3" width="31.42578125" customWidth="1"/>
    <col min="4" max="4" width="15.7109375" customWidth="1"/>
    <col min="5" max="5" width="3.28515625" customWidth="1"/>
  </cols>
  <sheetData>
    <row r="2" spans="2:5">
      <c r="B2" s="14" t="s">
        <v>52</v>
      </c>
      <c r="C2" s="15">
        <f>+Werknemersgegevens!C7</f>
        <v>0</v>
      </c>
      <c r="D2" s="15">
        <f>+Werknemersgegevens!C5</f>
        <v>0</v>
      </c>
      <c r="E2" s="16"/>
    </row>
    <row r="3" spans="2:5">
      <c r="B3" s="17" t="s">
        <v>53</v>
      </c>
      <c r="C3" s="18">
        <f>+Werknemersgegevens!C11</f>
        <v>0</v>
      </c>
      <c r="D3" s="18"/>
      <c r="E3" s="19"/>
    </row>
    <row r="4" spans="2:5">
      <c r="B4" s="17" t="s">
        <v>54</v>
      </c>
      <c r="C4" s="18">
        <f>+Werknemersgegevens!C13</f>
        <v>0</v>
      </c>
      <c r="D4" s="18"/>
      <c r="E4" s="19"/>
    </row>
    <row r="5" spans="2:5">
      <c r="B5" s="17" t="s">
        <v>55</v>
      </c>
      <c r="C5" s="18">
        <f>+Werknemersgegevens!C14</f>
        <v>0</v>
      </c>
      <c r="D5" s="18">
        <f>+Werknemersgegevens!C15</f>
        <v>0</v>
      </c>
      <c r="E5" s="19"/>
    </row>
    <row r="6" spans="2:5">
      <c r="B6" s="17" t="s">
        <v>56</v>
      </c>
      <c r="C6" s="20">
        <f>+Werknemersgegevens!C10</f>
        <v>0</v>
      </c>
      <c r="D6" s="18"/>
      <c r="E6" s="19"/>
    </row>
    <row r="7" spans="2:5">
      <c r="B7" s="17" t="s">
        <v>57</v>
      </c>
      <c r="C7" s="18">
        <f>+Werknemersgegevens!C24</f>
        <v>0</v>
      </c>
      <c r="D7" s="18"/>
      <c r="E7" s="19"/>
    </row>
    <row r="8" spans="2:5">
      <c r="B8" s="17" t="s">
        <v>58</v>
      </c>
      <c r="C8" s="20">
        <f>+Werknemersgegevens!C4</f>
        <v>0</v>
      </c>
      <c r="D8" s="18"/>
      <c r="E8" s="19"/>
    </row>
    <row r="9" spans="2:5">
      <c r="B9" s="17"/>
      <c r="C9" s="18"/>
      <c r="D9" s="18"/>
      <c r="E9" s="19"/>
    </row>
    <row r="10" spans="2:5" ht="15.75" thickBot="1">
      <c r="B10" s="17" t="s">
        <v>59</v>
      </c>
      <c r="C10" s="20">
        <f ca="1">TODAY()</f>
        <v>44697</v>
      </c>
      <c r="D10" s="18"/>
      <c r="E10" s="19"/>
    </row>
    <row r="11" spans="2:5" ht="15.75" thickTop="1">
      <c r="B11" s="17"/>
      <c r="C11" s="33"/>
      <c r="D11" s="34"/>
      <c r="E11" s="19"/>
    </row>
    <row r="12" spans="2:5">
      <c r="B12" s="17"/>
      <c r="C12" s="35"/>
      <c r="D12" s="36"/>
      <c r="E12" s="19"/>
    </row>
    <row r="13" spans="2:5" ht="15.75" thickBot="1">
      <c r="B13" s="17" t="s">
        <v>60</v>
      </c>
      <c r="C13" s="37"/>
      <c r="D13" s="38"/>
      <c r="E13" s="19"/>
    </row>
    <row r="14" spans="2:5" ht="15.75" thickTop="1">
      <c r="B14" s="17"/>
      <c r="C14" s="18"/>
      <c r="D14" s="18"/>
      <c r="E14" s="19"/>
    </row>
    <row r="15" spans="2:5">
      <c r="B15" s="17" t="s">
        <v>61</v>
      </c>
      <c r="C15" s="18"/>
      <c r="D15" s="18"/>
      <c r="E15" s="19"/>
    </row>
    <row r="16" spans="2:5">
      <c r="B16" s="17"/>
      <c r="C16" s="18"/>
      <c r="D16" s="18"/>
      <c r="E16" s="19"/>
    </row>
    <row r="17" spans="2:5">
      <c r="B17" s="21"/>
      <c r="C17" s="22"/>
      <c r="D17" s="22"/>
      <c r="E17" s="23"/>
    </row>
  </sheetData>
  <sheetProtection algorithmName="SHA-512" hashValue="xQUd+iHH329hXXnB2u49iIqpz7bUZYUly2nq5yaB8ZpOE1C4xdxdHADt44cM54IOmicHbDkZWcIVjl65S6kJ9Q==" saltValue="kBNcxMz9E9dFc5qtMGh57w==" spinCount="100000" sheet="1" objects="1" scenarios="1"/>
  <mergeCells count="1">
    <mergeCell ref="C11:D13"/>
  </mergeCell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683DABC792B4FB03FBE566CD55B3F" ma:contentTypeVersion="9" ma:contentTypeDescription="Een nieuw document maken." ma:contentTypeScope="" ma:versionID="e57168a4682ce22d27651da6b5a4ec31">
  <xsd:schema xmlns:xsd="http://www.w3.org/2001/XMLSchema" xmlns:xs="http://www.w3.org/2001/XMLSchema" xmlns:p="http://schemas.microsoft.com/office/2006/metadata/properties" xmlns:ns2="5e36718b-e52b-430b-b4f3-4212b26337a2" targetNamespace="http://schemas.microsoft.com/office/2006/metadata/properties" ma:root="true" ma:fieldsID="5273574a73525c42e7e8b44b5e7349ed" ns2:_="">
    <xsd:import namespace="5e36718b-e52b-430b-b4f3-4212b2633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718b-e52b-430b-b4f3-4212b2633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69C3B-6594-4F5F-B898-3DF57F0784D2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e36718b-e52b-430b-b4f3-4212b26337a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E45771-88FD-4281-A567-8A9875FD1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3294D-BDE6-41DA-B0CC-A3C474C6D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718b-e52b-430b-b4f3-4212b2633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Werknemersgegevens</vt:lpstr>
      <vt:lpstr>Blad2</vt:lpstr>
      <vt:lpstr>Opgaaf gegevens loonheffingen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Vossebelt</dc:creator>
  <cp:lastModifiedBy>Dion Floothuis - Aabo Rijssen</cp:lastModifiedBy>
  <cp:lastPrinted>2022-04-13T13:39:29Z</cp:lastPrinted>
  <dcterms:created xsi:type="dcterms:W3CDTF">2022-04-08T11:20:27Z</dcterms:created>
  <dcterms:modified xsi:type="dcterms:W3CDTF">2022-05-16T09:22:59Z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0x010100614683DABC792B4FB03FBE566CD55B3F</vt:lpwstr>
  </property>
</Properties>
</file>